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<sst xmlns="http://schemas.openxmlformats.org/spreadsheetml/2006/main" count="104" uniqueCount="44">
  <si>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</si>
  <si>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</si>
  <si>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</si>
  <si>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</si>
  <si>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</si>
  <si>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</si>
  <si>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</si>
  <si>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</si>
  <si>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</si>
  <si>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Количество, уп</t>
  </si>
  <si>
    <t>Количество, шт</t>
  </si>
  <si>
    <t>ООО "Урал-Смикон"</t>
  </si>
  <si>
    <t>Бумага</t>
  </si>
  <si>
    <t>Для копировальных работ, лазерных принтеров. Категория С. Обладает высокой степенью белизны и однородностью, плотность 80г/м2 белизна 146%. Формат А-4. Форма выпуска: пачка 500 листов.</t>
  </si>
  <si>
    <t>Количество, пачка</t>
  </si>
  <si>
    <t>Скотч широкий</t>
  </si>
  <si>
    <t>Прозрачный, размер-50 мм, длина 66 метров, толщина 50 мкр.</t>
  </si>
  <si>
    <t>Файл-вкладыш</t>
  </si>
  <si>
    <t>Изготовлен из полипропиленовой пленки, используется для скоросшивателей. Снабжен боковой перфорацией. Формат А-4.</t>
  </si>
  <si>
    <t>Скобы</t>
  </si>
  <si>
    <t>Для степлера №10, металлические. Форма выпуска: 1000 штук в упаковке.</t>
  </si>
  <si>
    <t>Тетрадь</t>
  </si>
  <si>
    <t>24 листа, клетка, блок на скрепке, бумага писчая №2, плотность 45-48 г/м2, белизна 60%. Формат А-5, обложка ватман.</t>
  </si>
  <si>
    <t>48 листов, клетка, блок на скрепке, бумага писчая №2, плотность 45-48 г/м2, белизна 60%. Формат А-5, обложка ватман.</t>
  </si>
  <si>
    <t xml:space="preserve">Тетрадь </t>
  </si>
  <si>
    <t xml:space="preserve">18 листов, клетка, блок на скрепке, бумага писчая №2, плотность 45-48 г/м2, белизна 60%. Формат А-5, обложка ватман. </t>
  </si>
  <si>
    <t>ИП Шишкина Е.А.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</si>
  <si>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</si>
  <si>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</si>
  <si>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</si>
  <si>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</si>
  <si>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 Пупань Л.С. </t>
    </r>
    <r>
      <rPr>
        <sz val="11"/>
        <color indexed="8"/>
        <rFont val="Times New Roman"/>
        <family val="1"/>
      </rPr>
      <t xml:space="preserve">  Подпись ______________________</t>
    </r>
  </si>
  <si>
    <t>Исполнитель начальник отдела по работе с населением  Л.Ю.Коломиец</t>
  </si>
  <si>
    <t>ИП Николаева Л.С.</t>
  </si>
  <si>
    <t>Стоимость доставки ***</t>
  </si>
  <si>
    <t>х</t>
  </si>
  <si>
    <t>Итого с доставкой</t>
  </si>
  <si>
    <t xml:space="preserve">  </t>
  </si>
  <si>
    <t>Дата составления сводной  таблицы  08.06.2012 г.</t>
  </si>
  <si>
    <t>628240, г. Советский, ул. Гагарина, д. 8,   8(34675) 3-44-74  (телефонный опрос)</t>
  </si>
  <si>
    <t>620146, г.Екатеринбург, ул.Чкалова, д.43,  8 (343) 233-99-10  (телефонный опрос)</t>
  </si>
  <si>
    <t>628260, г. Югорск, пер. Спортивный, д. 20,   8(34675) 7-60-33  (телефонный опрос)</t>
  </si>
  <si>
    <t>Контактная информация(Тел./факс, адрес электронной почты  или адрес) или наименование источника информации</t>
  </si>
  <si>
    <t>Обоснование начальной(максимальной) цены договора на поставку канцелярских товаров для                                                       МБУ " ФСК "Юность 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</si>
</sst>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4" fontId="4" fillId="0" borderId="11" xfId="43" applyFont="1" applyBorder="1" applyAlignment="1">
      <alignment vertical="center" wrapText="1"/>
    </xf>
    <xf numFmtId="44" fontId="4" fillId="0" borderId="11" xfId="43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65" fontId="45" fillId="33" borderId="17" xfId="0" applyNumberFormat="1" applyFont="1" applyFill="1" applyBorder="1" applyAlignment="1">
      <alignment horizontal="center"/>
    </xf>
    <xf numFmtId="165" fontId="45" fillId="0" borderId="11" xfId="0" applyNumberFormat="1" applyFont="1" applyBorder="1" applyAlignment="1">
      <alignment horizontal="center"/>
    </xf>
    <xf numFmtId="165" fontId="45" fillId="0" borderId="19" xfId="0" applyNumberFormat="1" applyFont="1" applyBorder="1" applyAlignment="1">
      <alignment horizontal="center"/>
    </xf>
    <xf numFmtId="165" fontId="45" fillId="33" borderId="11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165" fontId="45" fillId="33" borderId="19" xfId="0" applyNumberFormat="1" applyFont="1" applyFill="1" applyBorder="1" applyAlignment="1">
      <alignment horizontal="center"/>
    </xf>
    <xf numFmtId="165" fontId="45" fillId="33" borderId="20" xfId="0" applyNumberFormat="1" applyFont="1" applyFill="1" applyBorder="1" applyAlignment="1">
      <alignment horizontal="center"/>
    </xf>
    <xf numFmtId="165" fontId="45" fillId="33" borderId="21" xfId="0" applyNumberFormat="1" applyFont="1" applyFill="1" applyBorder="1" applyAlignment="1">
      <alignment horizontal="center"/>
    </xf>
    <xf numFmtId="165" fontId="45" fillId="33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65" fontId="45" fillId="33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45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42" applyFont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65" fontId="45" fillId="0" borderId="28" xfId="0" applyNumberFormat="1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65" fontId="45" fillId="33" borderId="28" xfId="0" applyNumberFormat="1" applyFont="1" applyFill="1" applyBorder="1" applyAlignment="1">
      <alignment horizontal="center" vertical="center"/>
    </xf>
    <xf numFmtId="165" fontId="45" fillId="33" borderId="3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4" fontId="4" fillId="0" borderId="33" xfId="43" applyFont="1" applyBorder="1" applyAlignment="1">
      <alignment vertical="center"/>
    </xf>
    <xf numFmtId="165" fontId="45" fillId="0" borderId="20" xfId="0" applyNumberFormat="1" applyFont="1" applyBorder="1" applyAlignment="1">
      <alignment horizontal="center"/>
    </xf>
    <xf numFmtId="165" fontId="45" fillId="0" borderId="2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37">
      <selection activeCell="C45" sqref="C45:D45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6.5" customHeight="1" thickBot="1">
      <c r="A1" s="83" t="s">
        <v>43</v>
      </c>
      <c r="B1" s="83"/>
      <c r="C1" s="83"/>
      <c r="D1" s="83"/>
      <c r="E1" s="83"/>
      <c r="F1" s="83"/>
    </row>
    <row r="2" spans="1:6" s="22" customFormat="1" ht="15.75" thickBot="1">
      <c r="A2" s="84" t="s">
        <v>0</v>
      </c>
      <c r="B2" s="88" t="s">
        <v>1</v>
      </c>
      <c r="C2" s="89"/>
      <c r="D2" s="89"/>
      <c r="E2" s="84" t="s">
        <v>2</v>
      </c>
      <c r="F2" s="84" t="s">
        <v>3</v>
      </c>
    </row>
    <row r="3" spans="1:6" s="22" customFormat="1" ht="15.75" thickBot="1">
      <c r="A3" s="85"/>
      <c r="B3" s="23">
        <v>1</v>
      </c>
      <c r="C3" s="24">
        <v>2</v>
      </c>
      <c r="D3" s="25">
        <v>3</v>
      </c>
      <c r="E3" s="85"/>
      <c r="F3" s="85"/>
    </row>
    <row r="4" spans="1:6" s="22" customFormat="1" ht="15" customHeight="1">
      <c r="A4" s="58" t="s">
        <v>4</v>
      </c>
      <c r="B4" s="86" t="s">
        <v>12</v>
      </c>
      <c r="C4" s="87"/>
      <c r="D4" s="87"/>
      <c r="E4" s="26" t="s">
        <v>5</v>
      </c>
      <c r="F4" s="27" t="s">
        <v>5</v>
      </c>
    </row>
    <row r="5" spans="1:6" s="22" customFormat="1" ht="48.75" customHeight="1">
      <c r="A5" s="59" t="s">
        <v>6</v>
      </c>
      <c r="B5" s="78" t="s">
        <v>13</v>
      </c>
      <c r="C5" s="79"/>
      <c r="D5" s="79"/>
      <c r="E5" s="28"/>
      <c r="F5" s="29"/>
    </row>
    <row r="6" spans="1:6" s="22" customFormat="1" ht="15" customHeight="1">
      <c r="A6" s="60" t="s">
        <v>14</v>
      </c>
      <c r="B6" s="78">
        <v>55</v>
      </c>
      <c r="C6" s="79"/>
      <c r="D6" s="79"/>
      <c r="E6" s="30" t="s">
        <v>5</v>
      </c>
      <c r="F6" s="31" t="s">
        <v>5</v>
      </c>
    </row>
    <row r="7" spans="1:6" s="22" customFormat="1" ht="15">
      <c r="A7" s="61" t="s">
        <v>7</v>
      </c>
      <c r="B7" s="32">
        <v>145</v>
      </c>
      <c r="C7" s="32">
        <v>140.84</v>
      </c>
      <c r="D7" s="32">
        <v>135</v>
      </c>
      <c r="E7" s="33">
        <f>(B7+C7+D7)/3</f>
        <v>140.28</v>
      </c>
      <c r="F7" s="34">
        <f>E7</f>
        <v>140.28</v>
      </c>
    </row>
    <row r="8" spans="1:6" s="22" customFormat="1" ht="15.75" thickBot="1">
      <c r="A8" s="61" t="s">
        <v>8</v>
      </c>
      <c r="B8" s="35">
        <f>B6*B7</f>
        <v>7975</v>
      </c>
      <c r="C8" s="35">
        <f>B6*C7</f>
        <v>7746.2</v>
      </c>
      <c r="D8" s="35">
        <f>D7*B6</f>
        <v>7425</v>
      </c>
      <c r="E8" s="33">
        <f>E7*B6</f>
        <v>7715.4</v>
      </c>
      <c r="F8" s="34">
        <f>E8</f>
        <v>7715.4</v>
      </c>
    </row>
    <row r="9" spans="1:6" s="22" customFormat="1" ht="15" customHeight="1">
      <c r="A9" s="58" t="s">
        <v>4</v>
      </c>
      <c r="B9" s="81" t="s">
        <v>15</v>
      </c>
      <c r="C9" s="82"/>
      <c r="D9" s="82"/>
      <c r="E9" s="26" t="s">
        <v>5</v>
      </c>
      <c r="F9" s="27" t="s">
        <v>5</v>
      </c>
    </row>
    <row r="10" spans="1:6" s="22" customFormat="1" ht="18.75" customHeight="1">
      <c r="A10" s="59" t="s">
        <v>6</v>
      </c>
      <c r="B10" s="78" t="s">
        <v>16</v>
      </c>
      <c r="C10" s="80"/>
      <c r="D10" s="80"/>
      <c r="E10" s="28"/>
      <c r="F10" s="29"/>
    </row>
    <row r="11" spans="1:6" s="22" customFormat="1" ht="16.5" customHeight="1">
      <c r="A11" s="60" t="s">
        <v>10</v>
      </c>
      <c r="B11" s="78">
        <v>20</v>
      </c>
      <c r="C11" s="80"/>
      <c r="D11" s="80"/>
      <c r="E11" s="30" t="s">
        <v>5</v>
      </c>
      <c r="F11" s="31" t="s">
        <v>5</v>
      </c>
    </row>
    <row r="12" spans="1:6" s="22" customFormat="1" ht="15">
      <c r="A12" s="61" t="s">
        <v>7</v>
      </c>
      <c r="B12" s="32">
        <v>58.5</v>
      </c>
      <c r="C12" s="32">
        <v>36.2</v>
      </c>
      <c r="D12" s="32">
        <v>21.4</v>
      </c>
      <c r="E12" s="33">
        <f>(B12+C12+D12)/3</f>
        <v>38.699999999999996</v>
      </c>
      <c r="F12" s="34">
        <f>E12</f>
        <v>38.699999999999996</v>
      </c>
    </row>
    <row r="13" spans="1:6" s="22" customFormat="1" ht="15">
      <c r="A13" s="61" t="s">
        <v>8</v>
      </c>
      <c r="B13" s="35">
        <f>B11*B12</f>
        <v>1170</v>
      </c>
      <c r="C13" s="35">
        <f>B11*C12</f>
        <v>724</v>
      </c>
      <c r="D13" s="35">
        <f>D12*B11</f>
        <v>428</v>
      </c>
      <c r="E13" s="33">
        <f>E12*B11</f>
        <v>773.9999999999999</v>
      </c>
      <c r="F13" s="62">
        <f>E13</f>
        <v>773.9999999999999</v>
      </c>
    </row>
    <row r="14" spans="1:6" s="22" customFormat="1" ht="15.75" customHeight="1">
      <c r="A14" s="61" t="s">
        <v>4</v>
      </c>
      <c r="B14" s="77" t="s">
        <v>17</v>
      </c>
      <c r="C14" s="77"/>
      <c r="D14" s="77"/>
      <c r="E14" s="30" t="s">
        <v>5</v>
      </c>
      <c r="F14" s="63" t="s">
        <v>5</v>
      </c>
    </row>
    <row r="15" spans="1:6" s="22" customFormat="1" ht="34.5" customHeight="1">
      <c r="A15" s="59" t="s">
        <v>6</v>
      </c>
      <c r="B15" s="78" t="s">
        <v>18</v>
      </c>
      <c r="C15" s="80"/>
      <c r="D15" s="80"/>
      <c r="E15" s="28"/>
      <c r="F15" s="29"/>
    </row>
    <row r="16" spans="1:6" s="22" customFormat="1" ht="15">
      <c r="A16" s="60" t="s">
        <v>10</v>
      </c>
      <c r="B16" s="78">
        <v>1000</v>
      </c>
      <c r="C16" s="80"/>
      <c r="D16" s="80"/>
      <c r="E16" s="30" t="s">
        <v>5</v>
      </c>
      <c r="F16" s="31" t="s">
        <v>5</v>
      </c>
    </row>
    <row r="17" spans="1:6" s="22" customFormat="1" ht="15">
      <c r="A17" s="61" t="s">
        <v>7</v>
      </c>
      <c r="B17" s="32">
        <v>0.85</v>
      </c>
      <c r="C17" s="32">
        <v>1</v>
      </c>
      <c r="D17" s="32">
        <v>0.7</v>
      </c>
      <c r="E17" s="33">
        <f>(B17+C17+D17)/3</f>
        <v>0.85</v>
      </c>
      <c r="F17" s="34">
        <f>E17</f>
        <v>0.85</v>
      </c>
    </row>
    <row r="18" spans="1:6" s="22" customFormat="1" ht="15.75" thickBot="1">
      <c r="A18" s="64" t="s">
        <v>8</v>
      </c>
      <c r="B18" s="43">
        <f>B16*B17</f>
        <v>850</v>
      </c>
      <c r="C18" s="43">
        <f>B16*C17</f>
        <v>1000</v>
      </c>
      <c r="D18" s="43">
        <f>D17*B16</f>
        <v>700</v>
      </c>
      <c r="E18" s="73">
        <f>E17*B16</f>
        <v>850</v>
      </c>
      <c r="F18" s="74">
        <f>E18</f>
        <v>850</v>
      </c>
    </row>
    <row r="19" spans="1:6" s="22" customFormat="1" ht="15.75" customHeight="1" thickBot="1">
      <c r="A19" s="75" t="s">
        <v>4</v>
      </c>
      <c r="B19" s="90" t="s">
        <v>24</v>
      </c>
      <c r="C19" s="91"/>
      <c r="D19" s="91"/>
      <c r="E19" s="24" t="s">
        <v>5</v>
      </c>
      <c r="F19" s="76" t="s">
        <v>5</v>
      </c>
    </row>
    <row r="20" spans="1:6" s="22" customFormat="1" ht="32.25" customHeight="1">
      <c r="A20" s="59" t="s">
        <v>6</v>
      </c>
      <c r="B20" s="92" t="s">
        <v>25</v>
      </c>
      <c r="C20" s="93"/>
      <c r="D20" s="93"/>
      <c r="E20" s="28"/>
      <c r="F20" s="29"/>
    </row>
    <row r="21" spans="1:6" s="22" customFormat="1" ht="12.75" customHeight="1">
      <c r="A21" s="60" t="s">
        <v>10</v>
      </c>
      <c r="B21" s="78">
        <v>30</v>
      </c>
      <c r="C21" s="80"/>
      <c r="D21" s="80"/>
      <c r="E21" s="30" t="s">
        <v>5</v>
      </c>
      <c r="F21" s="31" t="s">
        <v>5</v>
      </c>
    </row>
    <row r="22" spans="1:6" s="22" customFormat="1" ht="15">
      <c r="A22" s="61" t="s">
        <v>7</v>
      </c>
      <c r="B22" s="32">
        <v>4.4</v>
      </c>
      <c r="C22" s="32">
        <v>5.8</v>
      </c>
      <c r="D22" s="32">
        <v>3.5</v>
      </c>
      <c r="E22" s="33">
        <f>(B22+C22+D22)/3</f>
        <v>4.566666666666666</v>
      </c>
      <c r="F22" s="34">
        <f>E22</f>
        <v>4.566666666666666</v>
      </c>
    </row>
    <row r="23" spans="1:6" s="22" customFormat="1" ht="15.75" thickBot="1">
      <c r="A23" s="61" t="s">
        <v>8</v>
      </c>
      <c r="B23" s="35">
        <f>B21*B22</f>
        <v>132</v>
      </c>
      <c r="C23" s="35">
        <f>B21*C22</f>
        <v>174</v>
      </c>
      <c r="D23" s="35">
        <f>D22*B21</f>
        <v>105</v>
      </c>
      <c r="E23" s="33">
        <f>E22*B21</f>
        <v>137</v>
      </c>
      <c r="F23" s="34">
        <f>E23</f>
        <v>137</v>
      </c>
    </row>
    <row r="24" spans="1:6" s="22" customFormat="1" ht="14.25" customHeight="1">
      <c r="A24" s="58" t="s">
        <v>4</v>
      </c>
      <c r="B24" s="81" t="s">
        <v>21</v>
      </c>
      <c r="C24" s="82"/>
      <c r="D24" s="82"/>
      <c r="E24" s="26" t="s">
        <v>5</v>
      </c>
      <c r="F24" s="27" t="s">
        <v>5</v>
      </c>
    </row>
    <row r="25" spans="1:6" s="22" customFormat="1" ht="36" customHeight="1">
      <c r="A25" s="59" t="s">
        <v>6</v>
      </c>
      <c r="B25" s="78" t="s">
        <v>22</v>
      </c>
      <c r="C25" s="80"/>
      <c r="D25" s="80"/>
      <c r="E25" s="28"/>
      <c r="F25" s="29"/>
    </row>
    <row r="26" spans="1:6" s="22" customFormat="1" ht="15">
      <c r="A26" s="60" t="s">
        <v>10</v>
      </c>
      <c r="B26" s="78">
        <v>22</v>
      </c>
      <c r="C26" s="80"/>
      <c r="D26" s="80"/>
      <c r="E26" s="30" t="s">
        <v>5</v>
      </c>
      <c r="F26" s="31" t="s">
        <v>5</v>
      </c>
    </row>
    <row r="27" spans="1:6" s="22" customFormat="1" ht="15">
      <c r="A27" s="61" t="s">
        <v>7</v>
      </c>
      <c r="B27" s="32">
        <v>6.7</v>
      </c>
      <c r="C27" s="32">
        <v>6.2</v>
      </c>
      <c r="D27" s="32">
        <v>4.5</v>
      </c>
      <c r="E27" s="33">
        <f>(B27+C27+D27)/3</f>
        <v>5.8</v>
      </c>
      <c r="F27" s="34">
        <f>E27</f>
        <v>5.8</v>
      </c>
    </row>
    <row r="28" spans="1:6" s="22" customFormat="1" ht="15.75" thickBot="1">
      <c r="A28" s="61" t="s">
        <v>8</v>
      </c>
      <c r="B28" s="35">
        <f>B26*B27</f>
        <v>147.4</v>
      </c>
      <c r="C28" s="35">
        <f>B26*C27</f>
        <v>136.4</v>
      </c>
      <c r="D28" s="35">
        <f>D27*B26</f>
        <v>99</v>
      </c>
      <c r="E28" s="33">
        <f>E27*B26</f>
        <v>127.6</v>
      </c>
      <c r="F28" s="34">
        <f>E28</f>
        <v>127.6</v>
      </c>
    </row>
    <row r="29" spans="1:6" s="22" customFormat="1" ht="15" customHeight="1">
      <c r="A29" s="58" t="s">
        <v>4</v>
      </c>
      <c r="B29" s="81" t="s">
        <v>21</v>
      </c>
      <c r="C29" s="82"/>
      <c r="D29" s="82"/>
      <c r="E29" s="26" t="s">
        <v>5</v>
      </c>
      <c r="F29" s="27" t="s">
        <v>5</v>
      </c>
    </row>
    <row r="30" spans="1:6" s="22" customFormat="1" ht="35.25" customHeight="1">
      <c r="A30" s="59" t="s">
        <v>6</v>
      </c>
      <c r="B30" s="78" t="s">
        <v>23</v>
      </c>
      <c r="C30" s="80"/>
      <c r="D30" s="80"/>
      <c r="E30" s="28"/>
      <c r="F30" s="29"/>
    </row>
    <row r="31" spans="1:6" s="22" customFormat="1" ht="15">
      <c r="A31" s="60" t="s">
        <v>10</v>
      </c>
      <c r="B31" s="78">
        <v>20</v>
      </c>
      <c r="C31" s="80"/>
      <c r="D31" s="80"/>
      <c r="E31" s="30" t="s">
        <v>5</v>
      </c>
      <c r="F31" s="31" t="s">
        <v>5</v>
      </c>
    </row>
    <row r="32" spans="1:6" s="22" customFormat="1" ht="15">
      <c r="A32" s="61" t="s">
        <v>7</v>
      </c>
      <c r="B32" s="32">
        <v>14</v>
      </c>
      <c r="C32" s="32">
        <v>11.9</v>
      </c>
      <c r="D32" s="32">
        <v>12.8</v>
      </c>
      <c r="E32" s="33">
        <f>(B32+C32+D32)/3</f>
        <v>12.9</v>
      </c>
      <c r="F32" s="34">
        <f>E32</f>
        <v>12.9</v>
      </c>
    </row>
    <row r="33" spans="1:6" s="22" customFormat="1" ht="15.75" thickBot="1">
      <c r="A33" s="61" t="s">
        <v>8</v>
      </c>
      <c r="B33" s="35">
        <f>B31*B32</f>
        <v>280</v>
      </c>
      <c r="C33" s="35">
        <f>B31*C32</f>
        <v>238</v>
      </c>
      <c r="D33" s="35">
        <f>D32*B31</f>
        <v>256</v>
      </c>
      <c r="E33" s="33">
        <f>E32*B31</f>
        <v>258</v>
      </c>
      <c r="F33" s="34">
        <f>E33</f>
        <v>258</v>
      </c>
    </row>
    <row r="34" spans="1:6" s="22" customFormat="1" ht="16.5" customHeight="1">
      <c r="A34" s="58" t="s">
        <v>4</v>
      </c>
      <c r="B34" s="81" t="s">
        <v>19</v>
      </c>
      <c r="C34" s="82"/>
      <c r="D34" s="82"/>
      <c r="E34" s="36" t="s">
        <v>5</v>
      </c>
      <c r="F34" s="37" t="s">
        <v>5</v>
      </c>
    </row>
    <row r="35" spans="1:6" s="22" customFormat="1" ht="18.75" customHeight="1">
      <c r="A35" s="59" t="s">
        <v>6</v>
      </c>
      <c r="B35" s="78" t="s">
        <v>20</v>
      </c>
      <c r="C35" s="80"/>
      <c r="D35" s="80"/>
      <c r="E35" s="38"/>
      <c r="F35" s="39"/>
    </row>
    <row r="36" spans="1:6" s="22" customFormat="1" ht="15">
      <c r="A36" s="60" t="s">
        <v>9</v>
      </c>
      <c r="B36" s="78">
        <v>20</v>
      </c>
      <c r="C36" s="80"/>
      <c r="D36" s="80"/>
      <c r="E36" s="40" t="s">
        <v>5</v>
      </c>
      <c r="F36" s="41" t="s">
        <v>5</v>
      </c>
    </row>
    <row r="37" spans="1:6" s="22" customFormat="1" ht="15">
      <c r="A37" s="61" t="s">
        <v>7</v>
      </c>
      <c r="B37" s="32">
        <v>6.5</v>
      </c>
      <c r="C37" s="32">
        <v>9.4</v>
      </c>
      <c r="D37" s="32">
        <v>4.8</v>
      </c>
      <c r="E37" s="35">
        <f>(B37+C37+D37)/3</f>
        <v>6.8999999999999995</v>
      </c>
      <c r="F37" s="42">
        <f>E37</f>
        <v>6.8999999999999995</v>
      </c>
    </row>
    <row r="38" spans="1:6" s="22" customFormat="1" ht="15">
      <c r="A38" s="64" t="s">
        <v>8</v>
      </c>
      <c r="B38" s="43">
        <f>B36*B37</f>
        <v>130</v>
      </c>
      <c r="C38" s="43">
        <f>B36*C37</f>
        <v>188</v>
      </c>
      <c r="D38" s="43">
        <f>D37*B36</f>
        <v>96</v>
      </c>
      <c r="E38" s="43">
        <f>E37*B36</f>
        <v>138</v>
      </c>
      <c r="F38" s="44">
        <f>E38</f>
        <v>138</v>
      </c>
    </row>
    <row r="39" spans="1:6" s="22" customFormat="1" ht="15">
      <c r="A39" s="65" t="s">
        <v>34</v>
      </c>
      <c r="B39" s="35" t="s">
        <v>35</v>
      </c>
      <c r="C39" s="45" t="s">
        <v>35</v>
      </c>
      <c r="D39" s="45" t="s">
        <v>35</v>
      </c>
      <c r="E39" s="45" t="s">
        <v>35</v>
      </c>
      <c r="F39" s="66" t="s">
        <v>35</v>
      </c>
    </row>
    <row r="40" spans="1:6" s="22" customFormat="1" ht="15.75" thickBot="1">
      <c r="A40" s="46" t="s">
        <v>36</v>
      </c>
      <c r="B40" s="47">
        <f>B38+B33+B28+B23+B18+B13+B8</f>
        <v>10684.4</v>
      </c>
      <c r="C40" s="47">
        <f>C38+C33+C28+C23+C18+C13+C8</f>
        <v>10206.6</v>
      </c>
      <c r="D40" s="47">
        <f>D38+D33+D28+D23+D18+D13+D8</f>
        <v>9109</v>
      </c>
      <c r="E40" s="47">
        <f>E38+E33+E28+E23+E18+E13+E8</f>
        <v>10000</v>
      </c>
      <c r="F40" s="67">
        <f>F38+F33+F28+F23+F18+F13+F8</f>
        <v>10000</v>
      </c>
    </row>
    <row r="41" spans="1:6" s="22" customFormat="1" ht="11.25" customHeight="1">
      <c r="A41" s="48"/>
      <c r="B41" s="49"/>
      <c r="C41" s="49"/>
      <c r="D41" s="49"/>
      <c r="E41" s="49"/>
      <c r="F41" s="49"/>
    </row>
    <row r="42" spans="1:19" s="50" customFormat="1" ht="15.75" customHeight="1">
      <c r="A42" s="12" t="s">
        <v>27</v>
      </c>
      <c r="B42" s="13">
        <v>41067</v>
      </c>
      <c r="C42" s="13">
        <v>41067</v>
      </c>
      <c r="D42" s="13">
        <v>41067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s="50" customFormat="1" ht="18.75" customHeight="1">
      <c r="A43" s="12" t="s">
        <v>28</v>
      </c>
      <c r="B43" s="13"/>
      <c r="C43" s="13"/>
      <c r="D43" s="13"/>
      <c r="E43" s="4"/>
      <c r="F43" s="4"/>
      <c r="G43" s="4"/>
      <c r="H43" s="4"/>
      <c r="I43" s="4"/>
      <c r="J43" s="5"/>
      <c r="K43" s="2"/>
      <c r="L43" s="2"/>
      <c r="M43" s="2"/>
      <c r="N43" s="2"/>
      <c r="O43" s="2"/>
      <c r="P43" s="2"/>
      <c r="Q43" s="2"/>
      <c r="R43" s="2"/>
      <c r="S43" s="3"/>
    </row>
    <row r="44" spans="1:19" s="51" customFormat="1" ht="12.75" customHeight="1" thickBot="1">
      <c r="A44" s="14"/>
      <c r="B44" s="15"/>
      <c r="C44" s="15"/>
      <c r="D44" s="15"/>
      <c r="E44" s="4"/>
      <c r="F44" s="4"/>
      <c r="G44" s="4"/>
      <c r="H44" s="4"/>
      <c r="I44" s="4"/>
      <c r="J44" s="6"/>
      <c r="K44" s="3"/>
      <c r="L44" s="3"/>
      <c r="M44" s="3"/>
      <c r="N44" s="3"/>
      <c r="O44" s="3"/>
      <c r="P44" s="7"/>
      <c r="Q44" s="7"/>
      <c r="R44" s="8"/>
      <c r="S44" s="3"/>
    </row>
    <row r="45" spans="1:19" s="51" customFormat="1" ht="33" customHeight="1">
      <c r="A45" s="68" t="s">
        <v>29</v>
      </c>
      <c r="B45" s="69" t="s">
        <v>30</v>
      </c>
      <c r="C45" s="96" t="s">
        <v>42</v>
      </c>
      <c r="D45" s="97"/>
      <c r="E45" s="9"/>
      <c r="F45" s="4"/>
      <c r="G45" s="4"/>
      <c r="H45" s="4"/>
      <c r="I45" s="4"/>
      <c r="J45" s="4"/>
      <c r="K45" s="3"/>
      <c r="L45" s="3"/>
      <c r="M45" s="3"/>
      <c r="N45" s="3"/>
      <c r="O45" s="3"/>
      <c r="P45" s="7"/>
      <c r="Q45" s="7"/>
      <c r="R45" s="8"/>
      <c r="S45" s="3"/>
    </row>
    <row r="46" spans="1:19" s="51" customFormat="1" ht="30.75" customHeight="1">
      <c r="A46" s="70">
        <v>1</v>
      </c>
      <c r="B46" s="20" t="s">
        <v>26</v>
      </c>
      <c r="C46" s="98" t="s">
        <v>39</v>
      </c>
      <c r="D46" s="99"/>
      <c r="E46" s="10"/>
      <c r="F46" s="4"/>
      <c r="G46" s="4"/>
      <c r="H46" s="4"/>
      <c r="I46" s="4"/>
      <c r="J46" s="4"/>
      <c r="K46" s="3"/>
      <c r="L46" s="3"/>
      <c r="M46" s="3"/>
      <c r="N46" s="3"/>
      <c r="O46" s="3"/>
      <c r="P46" s="11"/>
      <c r="Q46" s="11"/>
      <c r="R46" s="11"/>
      <c r="S46" s="3"/>
    </row>
    <row r="47" spans="1:19" s="51" customFormat="1" ht="30" customHeight="1">
      <c r="A47" s="70">
        <v>2</v>
      </c>
      <c r="B47" s="21" t="s">
        <v>11</v>
      </c>
      <c r="C47" s="98" t="s">
        <v>40</v>
      </c>
      <c r="D47" s="99"/>
      <c r="E47" s="52"/>
      <c r="F47" s="4"/>
      <c r="G47" s="4"/>
      <c r="H47" s="4"/>
      <c r="I47" s="4"/>
      <c r="J47" s="4"/>
      <c r="K47" s="3"/>
      <c r="L47" s="3"/>
      <c r="M47" s="3"/>
      <c r="N47" s="3"/>
      <c r="O47" s="3"/>
      <c r="P47" s="11"/>
      <c r="Q47" s="11"/>
      <c r="R47" s="11"/>
      <c r="S47" s="3"/>
    </row>
    <row r="48" spans="1:19" s="51" customFormat="1" ht="33.75" customHeight="1" thickBot="1">
      <c r="A48" s="71">
        <v>3</v>
      </c>
      <c r="B48" s="72" t="s">
        <v>33</v>
      </c>
      <c r="C48" s="94" t="s">
        <v>41</v>
      </c>
      <c r="D48" s="95"/>
      <c r="E48" s="19"/>
      <c r="F48" s="4"/>
      <c r="G48" s="4"/>
      <c r="H48" s="4"/>
      <c r="I48" s="4"/>
      <c r="J48" s="4"/>
      <c r="K48" s="3"/>
      <c r="L48" s="3"/>
      <c r="M48" s="3"/>
      <c r="N48" s="3"/>
      <c r="O48" s="3"/>
      <c r="P48" s="11"/>
      <c r="Q48" s="11"/>
      <c r="R48" s="11"/>
      <c r="S48" s="3"/>
    </row>
    <row r="49" spans="1:19" s="51" customFormat="1" ht="15">
      <c r="A49" s="53"/>
      <c r="B49" s="54"/>
      <c r="C49" s="16"/>
      <c r="D49" s="16"/>
      <c r="E49" s="4"/>
      <c r="F49" s="4"/>
      <c r="G49" s="4"/>
      <c r="H49" s="4"/>
      <c r="I49" s="4"/>
      <c r="J49" s="4"/>
      <c r="K49" s="55"/>
      <c r="L49" s="55"/>
      <c r="M49" s="55"/>
      <c r="N49" s="55"/>
      <c r="O49" s="55"/>
      <c r="P49" s="11"/>
      <c r="Q49" s="11"/>
      <c r="R49" s="11"/>
      <c r="S49" s="3"/>
    </row>
    <row r="50" spans="1:19" s="51" customFormat="1" ht="15">
      <c r="A50" s="18" t="s">
        <v>31</v>
      </c>
      <c r="B50" s="56"/>
      <c r="C50" s="56"/>
      <c r="D50" s="56"/>
      <c r="E50" s="50"/>
      <c r="F50" s="50"/>
      <c r="G50" s="50"/>
      <c r="H50" s="50"/>
      <c r="I50" s="50"/>
      <c r="J50" s="50"/>
      <c r="K50" s="57"/>
      <c r="L50" s="57"/>
      <c r="M50" s="57"/>
      <c r="N50" s="57"/>
      <c r="O50" s="57"/>
      <c r="P50" s="3"/>
      <c r="Q50" s="3"/>
      <c r="R50" s="3"/>
      <c r="S50" s="3"/>
    </row>
    <row r="51" spans="1:19" s="51" customFormat="1" ht="15">
      <c r="A51" s="17" t="s">
        <v>38</v>
      </c>
      <c r="B51" s="56"/>
      <c r="C51" s="56"/>
      <c r="D51" s="56"/>
      <c r="E51" s="50"/>
      <c r="F51" s="50"/>
      <c r="G51" s="50"/>
      <c r="H51" s="50"/>
      <c r="I51" s="50"/>
      <c r="J51" s="50"/>
      <c r="K51" s="57"/>
      <c r="L51" s="57"/>
      <c r="M51" s="57"/>
      <c r="N51" s="57"/>
      <c r="O51" s="57"/>
      <c r="P51" s="3"/>
      <c r="Q51" s="3"/>
      <c r="R51" s="3"/>
      <c r="S51" s="3"/>
    </row>
    <row r="52" spans="1:19" s="51" customFormat="1" ht="15">
      <c r="A52" s="18" t="s">
        <v>32</v>
      </c>
      <c r="B52" s="22"/>
      <c r="C52" s="22"/>
      <c r="D52" s="22"/>
      <c r="F52" s="50"/>
      <c r="G52" s="50"/>
      <c r="H52" s="50"/>
      <c r="I52" s="50"/>
      <c r="J52" s="50"/>
      <c r="K52" s="57"/>
      <c r="L52" s="57"/>
      <c r="M52" s="57"/>
      <c r="N52" s="57"/>
      <c r="O52" s="57"/>
      <c r="P52" s="3"/>
      <c r="Q52" s="3"/>
      <c r="R52" s="3"/>
      <c r="S52" s="3"/>
    </row>
    <row r="53" spans="1:4" ht="15">
      <c r="A53" s="1"/>
      <c r="B53" s="1"/>
      <c r="C53" s="1"/>
      <c r="D53" s="1"/>
    </row>
    <row r="56" ht="15">
      <c r="A56" t="s">
        <v>37</v>
      </c>
    </row>
  </sheetData>
  <sheetProtection/>
  <mergeCells count="30">
    <mergeCell ref="C48:D48"/>
    <mergeCell ref="C45:D45"/>
    <mergeCell ref="C46:D46"/>
    <mergeCell ref="C47:D47"/>
    <mergeCell ref="B25:D25"/>
    <mergeCell ref="B26:D26"/>
    <mergeCell ref="B20:D20"/>
    <mergeCell ref="B36:D36"/>
    <mergeCell ref="B21:D21"/>
    <mergeCell ref="B24:D24"/>
    <mergeCell ref="B29:D29"/>
    <mergeCell ref="B30:D30"/>
    <mergeCell ref="B31:D31"/>
    <mergeCell ref="A1:F1"/>
    <mergeCell ref="A2:A3"/>
    <mergeCell ref="E2:E3"/>
    <mergeCell ref="F2:F3"/>
    <mergeCell ref="B4:D4"/>
    <mergeCell ref="B9:D9"/>
    <mergeCell ref="B2:D2"/>
    <mergeCell ref="B14:D14"/>
    <mergeCell ref="B5:D5"/>
    <mergeCell ref="B6:D6"/>
    <mergeCell ref="B15:D15"/>
    <mergeCell ref="B34:D34"/>
    <mergeCell ref="B35:D35"/>
    <mergeCell ref="B16:D16"/>
    <mergeCell ref="B10:D10"/>
    <mergeCell ref="B11:D11"/>
    <mergeCell ref="B19:D19"/>
  </mergeCells>
  <printOptions/>
  <pageMargins left="0.42" right="0.36" top="0.34" bottom="0.2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2012-06-18T04:01:07Z</dcterms:modified>
  <cp:category/>
  <cp:version/>
  <cp:contentType/>
  <cp:contentStatus/>
</cp:coreProperties>
</file>